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210"/>
  </bookViews>
  <sheets>
    <sheet name="посел" sheetId="1" r:id="rId1"/>
  </sheets>
  <calcPr calcId="125725"/>
</workbook>
</file>

<file path=xl/calcChain.xml><?xml version="1.0" encoding="utf-8"?>
<calcChain xmlns="http://schemas.openxmlformats.org/spreadsheetml/2006/main">
  <c r="H68" i="1"/>
  <c r="I68"/>
  <c r="H72"/>
  <c r="I72"/>
  <c r="H73"/>
  <c r="I73"/>
  <c r="H58"/>
  <c r="I58"/>
  <c r="H59"/>
  <c r="I59"/>
  <c r="H19"/>
  <c r="H92"/>
  <c r="I92"/>
  <c r="G91"/>
  <c r="G92"/>
  <c r="G73"/>
  <c r="G72" s="1"/>
  <c r="G68" s="1"/>
  <c r="H69"/>
  <c r="I69"/>
  <c r="G69"/>
  <c r="G65"/>
  <c r="H57"/>
  <c r="I57"/>
  <c r="G59"/>
  <c r="G58" s="1"/>
  <c r="G57" s="1"/>
  <c r="H40"/>
  <c r="I40"/>
  <c r="G40"/>
  <c r="I23"/>
  <c r="I22" s="1"/>
  <c r="I21" s="1"/>
  <c r="H23"/>
  <c r="H22" s="1"/>
  <c r="H21" s="1"/>
  <c r="G23"/>
  <c r="G22" s="1"/>
  <c r="G21" s="1"/>
  <c r="I19"/>
  <c r="I18" s="1"/>
  <c r="H18"/>
  <c r="G19"/>
  <c r="G18" s="1"/>
  <c r="I96"/>
  <c r="I95" s="1"/>
  <c r="I94" s="1"/>
  <c r="H96"/>
  <c r="H95" s="1"/>
  <c r="H94" s="1"/>
  <c r="G96"/>
  <c r="G95" s="1"/>
  <c r="G94" s="1"/>
  <c r="I89"/>
  <c r="I88" s="1"/>
  <c r="H89"/>
  <c r="H88" s="1"/>
  <c r="G89"/>
  <c r="G88" s="1"/>
  <c r="I86"/>
  <c r="H86"/>
  <c r="G86"/>
  <c r="I84"/>
  <c r="H84"/>
  <c r="G84"/>
  <c r="I81"/>
  <c r="I80" s="1"/>
  <c r="H81"/>
  <c r="H80" s="1"/>
  <c r="G81"/>
  <c r="G80" s="1"/>
  <c r="I78"/>
  <c r="I77" s="1"/>
  <c r="H78"/>
  <c r="H77" s="1"/>
  <c r="G78"/>
  <c r="G77" s="1"/>
  <c r="I66"/>
  <c r="I65" s="1"/>
  <c r="H66"/>
  <c r="H65" s="1"/>
  <c r="G66"/>
  <c r="I62"/>
  <c r="I61" s="1"/>
  <c r="H62"/>
  <c r="H61" s="1"/>
  <c r="G62"/>
  <c r="G61" s="1"/>
  <c r="H55"/>
  <c r="G55"/>
  <c r="I53"/>
  <c r="I52" s="1"/>
  <c r="H53"/>
  <c r="H52" s="1"/>
  <c r="G53"/>
  <c r="G52" s="1"/>
  <c r="I46"/>
  <c r="H46"/>
  <c r="H45" s="1"/>
  <c r="I45"/>
  <c r="G46"/>
  <c r="G45" s="1"/>
  <c r="G39" s="1"/>
  <c r="I37"/>
  <c r="H37"/>
  <c r="G37"/>
  <c r="I33"/>
  <c r="I32" s="1"/>
  <c r="H33"/>
  <c r="H32" s="1"/>
  <c r="I91" l="1"/>
  <c r="H91"/>
  <c r="H83"/>
  <c r="H76" s="1"/>
  <c r="H75" s="1"/>
  <c r="I51"/>
  <c r="I50" s="1"/>
  <c r="H51"/>
  <c r="H50" s="1"/>
  <c r="G83"/>
  <c r="G76" s="1"/>
  <c r="G75" s="1"/>
  <c r="G51"/>
  <c r="G50" s="1"/>
  <c r="H39"/>
  <c r="G64"/>
  <c r="I39"/>
  <c r="I83"/>
  <c r="I76" s="1"/>
  <c r="I75" s="1"/>
  <c r="I64"/>
  <c r="G33"/>
  <c r="G32" s="1"/>
  <c r="H64"/>
  <c r="I27"/>
  <c r="H27"/>
  <c r="G27"/>
  <c r="I36" l="1"/>
  <c r="H36"/>
  <c r="G36"/>
  <c r="I35"/>
  <c r="H35"/>
  <c r="I30"/>
  <c r="H30"/>
  <c r="G30"/>
  <c r="I29"/>
  <c r="I17" s="1"/>
  <c r="I16" s="1"/>
  <c r="I100" s="1"/>
  <c r="H29"/>
  <c r="H17" s="1"/>
  <c r="G29"/>
  <c r="G17" s="1"/>
  <c r="H16" l="1"/>
  <c r="H100" s="1"/>
  <c r="G35"/>
  <c r="G16" s="1"/>
  <c r="G100" l="1"/>
</calcChain>
</file>

<file path=xl/sharedStrings.xml><?xml version="1.0" encoding="utf-8"?>
<sst xmlns="http://schemas.openxmlformats.org/spreadsheetml/2006/main" count="373" uniqueCount="123">
  <si>
    <t>Наименование</t>
  </si>
  <si>
    <t>КОДЫ</t>
  </si>
  <si>
    <t>ведомственной классификации</t>
  </si>
  <si>
    <t xml:space="preserve">                                                                           </t>
  </si>
  <si>
    <t>тыс. рублей</t>
  </si>
  <si>
    <t>раздел</t>
  </si>
  <si>
    <t>подраздел</t>
  </si>
  <si>
    <t>глава</t>
  </si>
  <si>
    <t>целевая статья</t>
  </si>
  <si>
    <t>вид расхода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</si>
  <si>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</si>
  <si>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</si>
  <si>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</si>
  <si>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</si>
  <si>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</si>
  <si>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</si>
  <si>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</si>
  <si>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Благоустройство</t>
  </si>
  <si>
    <t>Социальная политика</t>
  </si>
  <si>
    <t>Физическая культура и спорт</t>
  </si>
  <si>
    <t>Массовый спорт</t>
  </si>
  <si>
    <t>Мероприятия в области здравоохранения, спорта, физической культуры, туризма</t>
  </si>
  <si>
    <t>Общегосударственные вопросы</t>
  </si>
  <si>
    <t>Обеспечение деятельности финансовых, налоговых и таможенных органов и органов финансово (финансово-бюджетного) надзора</t>
  </si>
  <si>
    <t>Культура, кинематография</t>
  </si>
  <si>
    <t>Культура</t>
  </si>
  <si>
    <t>Обеспечение деятельности подведомственных учреждений</t>
  </si>
  <si>
    <t>ВСЕГО:</t>
  </si>
  <si>
    <t>01</t>
  </si>
  <si>
    <t>03</t>
  </si>
  <si>
    <t>703</t>
  </si>
  <si>
    <t>04</t>
  </si>
  <si>
    <t>11</t>
  </si>
  <si>
    <t>02</t>
  </si>
  <si>
    <t>05</t>
  </si>
  <si>
    <t>06</t>
  </si>
  <si>
    <t>08</t>
  </si>
  <si>
    <t>07</t>
  </si>
  <si>
    <t>Приложение №2</t>
  </si>
  <si>
    <t>к постановлению администрации</t>
  </si>
  <si>
    <t>муниципального образования</t>
  </si>
  <si>
    <t>Мелекесского района Ульяновской области</t>
  </si>
  <si>
    <t>Другие общегосударственные попросы</t>
  </si>
  <si>
    <t>13</t>
  </si>
  <si>
    <t>Учреждение по обеспечению хозяйственного обслуживания</t>
  </si>
  <si>
    <t>12</t>
  </si>
  <si>
    <t>Национальная экономика</t>
  </si>
  <si>
    <t>Дорожное хозяйство</t>
  </si>
  <si>
    <t>09</t>
  </si>
  <si>
    <t>7950061095</t>
  </si>
  <si>
    <t>Организация и содержание мест захоронения</t>
  </si>
  <si>
    <t>Прогноз на 2019 год</t>
  </si>
  <si>
    <t>100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</si>
  <si>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</si>
  <si>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</si>
  <si>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200</t>
  </si>
  <si>
    <t>300</t>
  </si>
  <si>
    <t>800</t>
  </si>
  <si>
    <t>Иные бюджетные ассигнования</t>
  </si>
  <si>
    <t>500</t>
  </si>
  <si>
    <t>Межбюджетные трансферты</t>
  </si>
  <si>
    <t>Проект на 2018 год</t>
  </si>
  <si>
    <t>Прогноз на 2020 год</t>
  </si>
  <si>
    <t>Осуществление переданных полномочий из муниципального района на уровень сельских поселений на организацию зимнего содержания дорог</t>
  </si>
  <si>
    <t>3700061007</t>
  </si>
  <si>
    <t>Осуществление переданных полномочий из муниципального района на уровень сельских поселений по организации ритуальных услуг и содержание мест захоронений</t>
  </si>
  <si>
    <t>4000061010</t>
  </si>
  <si>
    <t>5200061122</t>
  </si>
  <si>
    <t>6000061102</t>
  </si>
  <si>
    <t>6000080130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</si>
  <si>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</si>
  <si>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переданных полномочий с поселений на уровень муниципального района в сферу внешнего финансового контроля</t>
  </si>
  <si>
    <t>Обеспечение деятельности органов местного самоуправления</t>
  </si>
  <si>
    <t>Другие общегосударственные расходы</t>
  </si>
  <si>
    <t>Финансовое обеспечение переданных полномочий с поселений на уровень муниципального района по осуществлению муниципального заказа</t>
  </si>
  <si>
    <t>Финансовое обеспечение переданных полномочий с поселений на уровень муниципального района по осуществлению внутреннего финансового контроля</t>
  </si>
  <si>
    <t>Другие вопросы в области национальной экономики</t>
  </si>
  <si>
    <t>Финансовое обеспечение переданных полномочий с поселений на уровень муниципального района на решение вопросов местного значения в части градостроительной деятельности</t>
  </si>
  <si>
    <t>5200061115</t>
  </si>
  <si>
    <t>6000080010</t>
  </si>
  <si>
    <t>5200061116</t>
  </si>
  <si>
    <t>5200061119</t>
  </si>
  <si>
    <t>5200061120</t>
  </si>
  <si>
    <t>758</t>
  </si>
  <si>
    <t>6000061045</t>
  </si>
  <si>
    <t>Определение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</si>
  <si>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6100071020</t>
  </si>
  <si>
    <t>6000080500</t>
  </si>
  <si>
    <t xml:space="preserve">Общегосударственные вопросы                                                   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</si>
  <si>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</si>
  <si>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Обеспечение проведения выборов и референдумов</t>
  </si>
  <si>
    <t>6000050110</t>
  </si>
  <si>
    <t>"Тиинское сельское поселение"</t>
  </si>
  <si>
    <t xml:space="preserve"> Объемы бюджетных ассигнований по главным распорядителям бюджетных средств по разделам, подразделам, целевым статьям и видам расходов классификации расходов бюджета муниципального образования «Тиинское сельское поселение» Мелекесского района Ульяновской области  на 2018 год и плановый период 2019-2020 годы</t>
  </si>
  <si>
    <t>Администрация муниципального образования «Тиинское сельское поселение»Мелекесского района Ульяновской области</t>
  </si>
  <si>
    <t>Муниципальное казенное учреждение «Техническое обслуживание» муниципального образования «Тиинское сельское поселение» Мелекесского района Ульяновской области</t>
  </si>
  <si>
    <t>Финансовый отдел  администрации муниципального образования «Тиинское сельское поселение» Мелекесского района Ульяновской области</t>
  </si>
  <si>
    <t>Водное хозяйство</t>
  </si>
  <si>
    <t>Финансовое обеспечение благоустройства родников Ульяновской области, используемых населением в качестве источников питьевого водоснабжения</t>
  </si>
  <si>
    <t>6100070050</t>
  </si>
  <si>
    <t>610000S050</t>
  </si>
  <si>
    <t>Осуществление переданных полномочий из муниципального района на уровень сельских поселений по подготовке внесения изменений в План землепользования и застройки</t>
  </si>
  <si>
    <t>5200061123</t>
  </si>
  <si>
    <t>5200061085</t>
  </si>
  <si>
    <t>Муниципальная программа "Благоустройство территории муниципального образования "Тиинское сельское поселение" Мелекесского района Ульяновской области на 2015-2019 годы"</t>
  </si>
  <si>
    <t>6300062011</t>
  </si>
  <si>
    <t>Молодёжная политика и оздоровление детей</t>
  </si>
  <si>
    <t>Образование</t>
  </si>
  <si>
    <t>Организационно-воспитательная работа с молодёжью</t>
  </si>
  <si>
    <t>6000061099</t>
  </si>
  <si>
    <t>Социальное обеспечение населения</t>
  </si>
  <si>
    <t>6000061101</t>
  </si>
  <si>
    <t>Другие вопросы в области национальной безопасности и правоохранительной деятельности</t>
  </si>
  <si>
    <t>10</t>
  </si>
  <si>
    <t>Учреждения в сфере гражданской защиты и пожарной безопасности муниципального образования</t>
  </si>
  <si>
    <t>6000061087</t>
  </si>
  <si>
    <t>727</t>
  </si>
  <si>
    <t>Муниципальное казенное учреждение культуры «Центр культуры и досуга» муниципального образования «Тиинское сельское поселение» Мелекесского района Ульяновской области</t>
  </si>
  <si>
    <t>Пособия и компенсации гражданам и иные социальные выплаты, кроме публичных норативных обязательст</t>
  </si>
  <si>
    <t>Финансовое обеспечение мероприятий муниципальной программы "Развитие культуры и туризма в Мелекесском районе Ульяновской области на 2017-2021 годы"(ремонт памятных сооружений)</t>
  </si>
  <si>
    <t>Глава администрации муниципального образования «Тиинское сельское поселение» Мелекесского района Ульяновской области и его заместители</t>
  </si>
  <si>
    <t>Администрация муниципального образования «Тиинское  сельское поселение» Мелекесского района Ульяновской области</t>
  </si>
  <si>
    <t>21.12.2017 №50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</si>
</sst>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</numFmts>
  <fonts count="4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0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28" fillId="0" borderId="0" xfId="0" applyFont="1"/>
    <xf numFmtId="0" fontId="29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2" fillId="19" borderId="10" xfId="0" applyFont="1" applyFill="1" applyBorder="1" applyAlignment="1">
      <alignment vertical="top" wrapText="1"/>
    </xf>
    <xf numFmtId="0" fontId="18" fillId="19" borderId="0" xfId="0" applyFont="1" applyFill="1"/>
    <xf numFmtId="0" fontId="35" fillId="0" borderId="0" xfId="0" applyFont="1"/>
    <xf numFmtId="0" fontId="32" fillId="19" borderId="13" xfId="0" applyFont="1" applyFill="1" applyBorder="1" applyAlignment="1">
      <alignment vertical="top" wrapText="1"/>
    </xf>
    <xf numFmtId="165" fontId="31" fillId="0" borderId="10" xfId="0" applyNumberFormat="1" applyFont="1" applyBorder="1"/>
    <xf numFmtId="165" fontId="32" fillId="19" borderId="10" xfId="0" applyNumberFormat="1" applyFont="1" applyFill="1" applyBorder="1"/>
    <xf numFmtId="0" fontId="36" fillId="0" borderId="0" xfId="0" applyFont="1"/>
    <xf numFmtId="0" fontId="0" fillId="0" borderId="0" xfId="0" applyAlignment="1"/>
    <xf numFmtId="165" fontId="31" fillId="0" borderId="14" xfId="0" applyNumberFormat="1" applyFont="1" applyBorder="1"/>
    <xf numFmtId="165" fontId="0" fillId="0" borderId="0" xfId="0" applyNumberFormat="1"/>
    <xf numFmtId="0" fontId="32" fillId="19" borderId="13" xfId="0" applyFont="1" applyFill="1" applyBorder="1" applyAlignment="1">
      <alignment horizontal="center" vertical="top" wrapText="1"/>
    </xf>
    <xf numFmtId="165" fontId="32" fillId="18" borderId="10" xfId="0" applyNumberFormat="1" applyFont="1" applyFill="1" applyBorder="1"/>
    <xf numFmtId="0" fontId="19" fillId="18" borderId="0" xfId="0" applyFont="1" applyFill="1"/>
    <xf numFmtId="165" fontId="34" fillId="18" borderId="10" xfId="0" applyNumberFormat="1" applyFont="1" applyFill="1" applyBorder="1"/>
    <xf numFmtId="0" fontId="31" fillId="0" borderId="17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165" fontId="34" fillId="18" borderId="14" xfId="0" applyNumberFormat="1" applyFont="1" applyFill="1" applyBorder="1"/>
    <xf numFmtId="165" fontId="31" fillId="18" borderId="14" xfId="0" applyNumberFormat="1" applyFont="1" applyFill="1" applyBorder="1"/>
    <xf numFmtId="165" fontId="31" fillId="18" borderId="10" xfId="0" applyNumberFormat="1" applyFont="1" applyFill="1" applyBorder="1"/>
    <xf numFmtId="0" fontId="32" fillId="19" borderId="17" xfId="0" applyFont="1" applyFill="1" applyBorder="1" applyAlignment="1">
      <alignment vertical="top" wrapText="1"/>
    </xf>
    <xf numFmtId="165" fontId="32" fillId="19" borderId="14" xfId="0" applyNumberFormat="1" applyFont="1" applyFill="1" applyBorder="1"/>
    <xf numFmtId="0" fontId="34" fillId="19" borderId="17" xfId="0" applyFont="1" applyFill="1" applyBorder="1" applyAlignment="1">
      <alignment vertical="top" wrapText="1"/>
    </xf>
    <xf numFmtId="0" fontId="39" fillId="19" borderId="17" xfId="0" applyFont="1" applyFill="1" applyBorder="1" applyAlignment="1">
      <alignment vertical="top" wrapText="1"/>
    </xf>
    <xf numFmtId="0" fontId="32" fillId="19" borderId="11" xfId="0" applyFont="1" applyFill="1" applyBorder="1" applyAlignment="1">
      <alignment vertical="top" wrapText="1"/>
    </xf>
    <xf numFmtId="0" fontId="32" fillId="19" borderId="10" xfId="0" applyFont="1" applyFill="1" applyBorder="1" applyAlignment="1">
      <alignment horizontal="justify" vertical="top" wrapText="1"/>
    </xf>
    <xf numFmtId="0" fontId="31" fillId="0" borderId="10" xfId="0" applyFont="1" applyBorder="1" applyAlignment="1">
      <alignment horizontal="justify" vertical="top" wrapText="1"/>
    </xf>
    <xf numFmtId="165" fontId="33" fillId="0" borderId="10" xfId="0" applyNumberFormat="1" applyFont="1" applyBorder="1"/>
    <xf numFmtId="0" fontId="31" fillId="0" borderId="11" xfId="0" applyFont="1" applyBorder="1" applyAlignment="1">
      <alignment vertical="top" wrapText="1"/>
    </xf>
    <xf numFmtId="165" fontId="32" fillId="0" borderId="10" xfId="0" applyNumberFormat="1" applyFont="1" applyBorder="1"/>
    <xf numFmtId="0" fontId="32" fillId="19" borderId="10" xfId="0" applyFont="1" applyFill="1" applyBorder="1" applyAlignment="1">
      <alignment horizontal="center" wrapText="1"/>
    </xf>
    <xf numFmtId="49" fontId="32" fillId="19" borderId="10" xfId="0" applyNumberFormat="1" applyFont="1" applyFill="1" applyBorder="1" applyAlignment="1">
      <alignment horizontal="center" wrapText="1"/>
    </xf>
    <xf numFmtId="49" fontId="32" fillId="19" borderId="0" xfId="0" applyNumberFormat="1" applyFont="1" applyFill="1" applyBorder="1" applyAlignment="1">
      <alignment horizontal="center" wrapText="1"/>
    </xf>
    <xf numFmtId="0" fontId="34" fillId="19" borderId="10" xfId="0" applyFont="1" applyFill="1" applyBorder="1" applyAlignment="1">
      <alignment horizontal="center" wrapText="1"/>
    </xf>
    <xf numFmtId="0" fontId="41" fillId="19" borderId="10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9" fontId="32" fillId="19" borderId="13" xfId="0" applyNumberFormat="1" applyFont="1" applyFill="1" applyBorder="1" applyAlignment="1">
      <alignment horizontal="center" wrapText="1"/>
    </xf>
    <xf numFmtId="49" fontId="41" fillId="19" borderId="13" xfId="0" applyNumberFormat="1" applyFont="1" applyFill="1" applyBorder="1" applyAlignment="1">
      <alignment horizontal="center" wrapText="1"/>
    </xf>
    <xf numFmtId="49" fontId="31" fillId="0" borderId="14" xfId="0" applyNumberFormat="1" applyFont="1" applyBorder="1" applyAlignment="1">
      <alignment horizontal="center" wrapText="1"/>
    </xf>
    <xf numFmtId="49" fontId="31" fillId="0" borderId="15" xfId="0" applyNumberFormat="1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2" fillId="19" borderId="11" xfId="0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49" fontId="32" fillId="19" borderId="16" xfId="0" applyNumberFormat="1" applyFont="1" applyFill="1" applyBorder="1" applyAlignment="1">
      <alignment horizontal="center" wrapText="1"/>
    </xf>
    <xf numFmtId="49" fontId="32" fillId="18" borderId="14" xfId="0" applyNumberFormat="1" applyFont="1" applyFill="1" applyBorder="1" applyAlignment="1">
      <alignment horizontal="center" wrapText="1"/>
    </xf>
    <xf numFmtId="49" fontId="32" fillId="18" borderId="10" xfId="0" applyNumberFormat="1" applyFont="1" applyFill="1" applyBorder="1" applyAlignment="1">
      <alignment horizontal="center" wrapText="1"/>
    </xf>
    <xf numFmtId="49" fontId="31" fillId="18" borderId="14" xfId="0" applyNumberFormat="1" applyFont="1" applyFill="1" applyBorder="1" applyAlignment="1">
      <alignment horizontal="center" wrapText="1"/>
    </xf>
    <xf numFmtId="49" fontId="31" fillId="18" borderId="10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wrapText="1"/>
    </xf>
    <xf numFmtId="49" fontId="32" fillId="19" borderId="14" xfId="0" applyNumberFormat="1" applyFont="1" applyFill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49" fontId="31" fillId="0" borderId="0" xfId="0" applyNumberFormat="1" applyFont="1" applyBorder="1" applyAlignment="1">
      <alignment horizontal="center" wrapText="1"/>
    </xf>
    <xf numFmtId="49" fontId="32" fillId="0" borderId="14" xfId="0" applyNumberFormat="1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0" fontId="32" fillId="19" borderId="13" xfId="0" applyFont="1" applyFill="1" applyBorder="1" applyAlignment="1">
      <alignment horizontal="center" wrapText="1"/>
    </xf>
    <xf numFmtId="165" fontId="31" fillId="19" borderId="10" xfId="0" applyNumberFormat="1" applyFont="1" applyFill="1" applyBorder="1"/>
    <xf numFmtId="0" fontId="32" fillId="18" borderId="10" xfId="0" applyFont="1" applyFill="1" applyBorder="1" applyAlignment="1">
      <alignment horizontal="justify" vertical="top" wrapText="1"/>
    </xf>
    <xf numFmtId="49" fontId="32" fillId="18" borderId="16" xfId="0" applyNumberFormat="1" applyFont="1" applyFill="1" applyBorder="1" applyAlignment="1">
      <alignment horizontal="center" wrapText="1"/>
    </xf>
    <xf numFmtId="49" fontId="32" fillId="18" borderId="13" xfId="0" applyNumberFormat="1" applyFont="1" applyFill="1" applyBorder="1" applyAlignment="1">
      <alignment horizontal="center" wrapText="1"/>
    </xf>
    <xf numFmtId="0" fontId="31" fillId="18" borderId="10" xfId="0" applyFont="1" applyFill="1" applyBorder="1" applyAlignment="1">
      <alignment horizontal="justify" vertical="top" wrapText="1"/>
    </xf>
    <xf numFmtId="49" fontId="31" fillId="18" borderId="16" xfId="0" applyNumberFormat="1" applyFont="1" applyFill="1" applyBorder="1" applyAlignment="1">
      <alignment horizontal="center" wrapText="1"/>
    </xf>
    <xf numFmtId="49" fontId="31" fillId="18" borderId="13" xfId="0" applyNumberFormat="1" applyFont="1" applyFill="1" applyBorder="1" applyAlignment="1">
      <alignment horizontal="center" wrapText="1"/>
    </xf>
    <xf numFmtId="49" fontId="31" fillId="19" borderId="14" xfId="0" applyNumberFormat="1" applyFont="1" applyFill="1" applyBorder="1" applyAlignment="1">
      <alignment horizontal="center" wrapText="1"/>
    </xf>
    <xf numFmtId="49" fontId="31" fillId="19" borderId="10" xfId="0" applyNumberFormat="1" applyFont="1" applyFill="1" applyBorder="1" applyAlignment="1">
      <alignment horizontal="center" wrapText="1"/>
    </xf>
    <xf numFmtId="0" fontId="32" fillId="18" borderId="11" xfId="0" applyFont="1" applyFill="1" applyBorder="1" applyAlignment="1">
      <alignment vertical="top" wrapText="1"/>
    </xf>
    <xf numFmtId="0" fontId="3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25" fillId="0" borderId="0" xfId="0" applyNumberFormat="1" applyFont="1" applyAlignment="1"/>
    <xf numFmtId="0" fontId="0" fillId="0" borderId="0" xfId="0" applyAlignment="1"/>
    <xf numFmtId="0" fontId="27" fillId="0" borderId="0" xfId="0" applyFont="1" applyAlignment="1">
      <alignment horizontal="left" wrapText="1"/>
    </xf>
    <xf numFmtId="0" fontId="30" fillId="0" borderId="0" xfId="0" applyFont="1" applyAlignment="1"/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Тысячи [0]_Лист1" xfId="41"/>
    <cellStyle name="Тысячи_Лист1" xfId="42"/>
    <cellStyle name="Хороший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workbookViewId="0">
      <selection activeCell="L10" sqref="L10"/>
    </sheetView>
  </sheetViews>
  <sheetFormatPr defaultRowHeight="15"/>
  <cols>
    <col min="1" max="1" width="43.7109375" style="8" customWidth="1"/>
    <col min="2" max="2" width="6.5703125" style="8" customWidth="1"/>
    <col min="3" max="3" width="6" style="8" customWidth="1"/>
    <col min="4" max="4" width="4.5703125" style="8" customWidth="1"/>
    <col min="5" max="5" width="10.28515625" style="9" customWidth="1"/>
    <col min="6" max="6" width="6.5703125" style="8" customWidth="1"/>
    <col min="7" max="7" width="11.42578125" customWidth="1"/>
    <col min="8" max="8" width="11.28515625" customWidth="1"/>
    <col min="9" max="9" width="11.42578125" customWidth="1"/>
  </cols>
  <sheetData>
    <row r="1" spans="1:38" ht="15.75">
      <c r="A1" s="98"/>
      <c r="B1" s="99"/>
      <c r="C1" s="99"/>
      <c r="D1" s="99"/>
      <c r="F1" s="98" t="s">
        <v>38</v>
      </c>
      <c r="G1" s="99"/>
      <c r="H1" s="99"/>
      <c r="I1" s="99"/>
    </row>
    <row r="2" spans="1:38" ht="15.75">
      <c r="A2" s="98"/>
      <c r="B2" s="99"/>
      <c r="C2" s="99"/>
      <c r="D2" s="99"/>
      <c r="F2" s="98" t="s">
        <v>39</v>
      </c>
      <c r="G2" s="99"/>
      <c r="H2" s="99"/>
      <c r="I2" s="99"/>
    </row>
    <row r="3" spans="1:38" ht="15.75">
      <c r="A3" s="98"/>
      <c r="B3" s="99"/>
      <c r="C3" s="99"/>
      <c r="D3" s="99"/>
      <c r="F3" s="98" t="s">
        <v>40</v>
      </c>
      <c r="G3" s="99"/>
      <c r="H3" s="99"/>
      <c r="I3" s="99"/>
    </row>
    <row r="4" spans="1:38" ht="15.75">
      <c r="A4" s="98"/>
      <c r="B4" s="99"/>
      <c r="C4" s="99"/>
      <c r="D4" s="99"/>
      <c r="F4" s="98" t="s">
        <v>92</v>
      </c>
      <c r="G4" s="99"/>
      <c r="H4" s="99"/>
      <c r="I4" s="99"/>
    </row>
    <row r="5" spans="1:38" s="11" customFormat="1" ht="16.5" customHeight="1">
      <c r="A5" s="100"/>
      <c r="B5" s="97"/>
      <c r="C5" s="97"/>
      <c r="D5" s="97"/>
      <c r="E5" s="10"/>
      <c r="F5" s="100" t="s">
        <v>41</v>
      </c>
      <c r="G5" s="97"/>
      <c r="H5" s="97"/>
      <c r="I5" s="97"/>
      <c r="J5" s="10"/>
    </row>
    <row r="6" spans="1:38" ht="15.75" customHeight="1">
      <c r="A6" s="101"/>
      <c r="B6" s="99"/>
      <c r="C6" s="99"/>
      <c r="D6" s="99"/>
      <c r="E6" s="14"/>
      <c r="F6" s="101" t="s">
        <v>122</v>
      </c>
      <c r="G6" s="99"/>
      <c r="H6" s="99"/>
      <c r="I6" s="99"/>
    </row>
    <row r="7" spans="1:38" ht="15.75" customHeight="1">
      <c r="A7" s="12"/>
      <c r="B7" s="13"/>
      <c r="C7" s="13"/>
      <c r="D7" s="13"/>
      <c r="E7" s="14"/>
      <c r="F7" s="13"/>
      <c r="G7" s="30"/>
      <c r="H7" s="30"/>
      <c r="I7" s="30"/>
    </row>
    <row r="8" spans="1:38" ht="65.25" customHeight="1">
      <c r="A8" s="95" t="s">
        <v>93</v>
      </c>
      <c r="B8" s="96"/>
      <c r="C8" s="96"/>
      <c r="D8" s="96"/>
      <c r="E8" s="96"/>
      <c r="F8" s="96"/>
      <c r="G8" s="96"/>
      <c r="H8" s="96"/>
      <c r="I8" s="9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>
      <c r="A9" s="8" t="s">
        <v>3</v>
      </c>
      <c r="H9" s="8" t="s">
        <v>4</v>
      </c>
    </row>
    <row r="10" spans="1:38" ht="15" customHeight="1">
      <c r="A10" s="102" t="s">
        <v>0</v>
      </c>
      <c r="B10" s="102" t="s">
        <v>1</v>
      </c>
      <c r="C10" s="102"/>
      <c r="D10" s="102"/>
      <c r="E10" s="102"/>
      <c r="F10" s="102"/>
      <c r="G10" s="106" t="s">
        <v>61</v>
      </c>
      <c r="H10" s="106" t="s">
        <v>51</v>
      </c>
      <c r="I10" s="106" t="s">
        <v>62</v>
      </c>
    </row>
    <row r="11" spans="1:38" ht="15" customHeight="1">
      <c r="A11" s="102"/>
      <c r="B11" s="102" t="s">
        <v>2</v>
      </c>
      <c r="C11" s="102"/>
      <c r="D11" s="102"/>
      <c r="E11" s="102"/>
      <c r="F11" s="102"/>
      <c r="G11" s="106"/>
      <c r="H11" s="106"/>
      <c r="I11" s="106"/>
    </row>
    <row r="12" spans="1:38" ht="15" customHeight="1">
      <c r="A12" s="102"/>
      <c r="B12" s="103" t="s">
        <v>7</v>
      </c>
      <c r="C12" s="103" t="s">
        <v>5</v>
      </c>
      <c r="D12" s="103" t="s">
        <v>6</v>
      </c>
      <c r="E12" s="103" t="s">
        <v>8</v>
      </c>
      <c r="F12" s="103" t="s">
        <v>9</v>
      </c>
      <c r="G12" s="106"/>
      <c r="H12" s="106"/>
      <c r="I12" s="106"/>
    </row>
    <row r="13" spans="1:38" ht="15" customHeight="1">
      <c r="A13" s="102"/>
      <c r="B13" s="104"/>
      <c r="C13" s="104"/>
      <c r="D13" s="104"/>
      <c r="E13" s="104"/>
      <c r="F13" s="104"/>
      <c r="G13" s="106"/>
      <c r="H13" s="106"/>
      <c r="I13" s="106"/>
    </row>
    <row r="14" spans="1:38" ht="15" customHeight="1">
      <c r="A14" s="102"/>
      <c r="B14" s="105"/>
      <c r="C14" s="105"/>
      <c r="D14" s="105"/>
      <c r="E14" s="105"/>
      <c r="F14" s="105"/>
      <c r="G14" s="106"/>
      <c r="H14" s="106"/>
      <c r="I14" s="106"/>
    </row>
    <row r="15" spans="1:38" s="16" customForma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5">
        <v>8</v>
      </c>
      <c r="H15" s="15">
        <v>9</v>
      </c>
      <c r="I15" s="15">
        <v>10</v>
      </c>
    </row>
    <row r="16" spans="1:38" s="3" customFormat="1" ht="54" customHeight="1">
      <c r="A16" s="44" t="s">
        <v>94</v>
      </c>
      <c r="B16" s="54">
        <v>703</v>
      </c>
      <c r="C16" s="54"/>
      <c r="D16" s="54"/>
      <c r="E16" s="54"/>
      <c r="F16" s="54"/>
      <c r="G16" s="45">
        <f>G17+G35+G39+G50+G61+G64+G57</f>
        <v>4157.2904600000002</v>
      </c>
      <c r="H16" s="45">
        <f>H17+H35+H39+H50+H61+H64</f>
        <v>4142.3904600000005</v>
      </c>
      <c r="I16" s="45">
        <f>I17+I35+I39+I50+I61+I64</f>
        <v>4137.3904600000005</v>
      </c>
    </row>
    <row r="17" spans="1:9" s="3" customFormat="1" ht="19.5" customHeight="1">
      <c r="A17" s="44" t="s">
        <v>88</v>
      </c>
      <c r="B17" s="54">
        <v>703</v>
      </c>
      <c r="C17" s="55" t="s">
        <v>28</v>
      </c>
      <c r="D17" s="56"/>
      <c r="E17" s="54"/>
      <c r="F17" s="54"/>
      <c r="G17" s="45">
        <f>G18+G21+G29+G32+G27</f>
        <v>2006.2640000000001</v>
      </c>
      <c r="H17" s="45">
        <f t="shared" ref="H17:I17" si="0">H18+H21+H29+H32+H27</f>
        <v>2042.2640000000001</v>
      </c>
      <c r="I17" s="45">
        <f t="shared" si="0"/>
        <v>2063.84</v>
      </c>
    </row>
    <row r="18" spans="1:9" s="4" customFormat="1" ht="73.5" customHeight="1">
      <c r="A18" s="46" t="s">
        <v>89</v>
      </c>
      <c r="B18" s="57">
        <v>703</v>
      </c>
      <c r="C18" s="55" t="s">
        <v>28</v>
      </c>
      <c r="D18" s="55" t="s">
        <v>31</v>
      </c>
      <c r="E18" s="58">
        <v>6000010020</v>
      </c>
      <c r="F18" s="57"/>
      <c r="G18" s="45">
        <f t="shared" ref="G18:I19" si="1">G19</f>
        <v>464.4</v>
      </c>
      <c r="H18" s="28">
        <f t="shared" si="1"/>
        <v>464.4</v>
      </c>
      <c r="I18" s="28">
        <f t="shared" si="1"/>
        <v>464.4</v>
      </c>
    </row>
    <row r="19" spans="1:9" s="5" customFormat="1" ht="47.25" customHeight="1">
      <c r="A19" s="38" t="s">
        <v>120</v>
      </c>
      <c r="B19" s="59">
        <v>703</v>
      </c>
      <c r="C19" s="60" t="s">
        <v>28</v>
      </c>
      <c r="D19" s="60" t="s">
        <v>31</v>
      </c>
      <c r="E19" s="61">
        <v>6000010020</v>
      </c>
      <c r="F19" s="59"/>
      <c r="G19" s="41">
        <f t="shared" si="1"/>
        <v>464.4</v>
      </c>
      <c r="H19" s="41">
        <f t="shared" si="1"/>
        <v>464.4</v>
      </c>
      <c r="I19" s="36">
        <f t="shared" si="1"/>
        <v>464.4</v>
      </c>
    </row>
    <row r="20" spans="1:9" ht="69.75" customHeight="1">
      <c r="A20" s="39" t="s">
        <v>54</v>
      </c>
      <c r="B20" s="61">
        <v>703</v>
      </c>
      <c r="C20" s="60" t="s">
        <v>28</v>
      </c>
      <c r="D20" s="60" t="s">
        <v>31</v>
      </c>
      <c r="E20" s="61">
        <v>6000010020</v>
      </c>
      <c r="F20" s="61">
        <v>100</v>
      </c>
      <c r="G20" s="31">
        <v>464.4</v>
      </c>
      <c r="H20" s="31">
        <v>464.4</v>
      </c>
      <c r="I20" s="31">
        <v>464.4</v>
      </c>
    </row>
    <row r="21" spans="1:9" ht="61.5" customHeight="1">
      <c r="A21" s="47" t="s">
        <v>10</v>
      </c>
      <c r="B21" s="57">
        <v>703</v>
      </c>
      <c r="C21" s="55" t="s">
        <v>28</v>
      </c>
      <c r="D21" s="55" t="s">
        <v>31</v>
      </c>
      <c r="E21" s="57"/>
      <c r="F21" s="57"/>
      <c r="G21" s="45">
        <f>G22</f>
        <v>1520</v>
      </c>
      <c r="H21" s="45">
        <f t="shared" ref="H21:I22" si="2">H22</f>
        <v>1557</v>
      </c>
      <c r="I21" s="45">
        <f t="shared" si="2"/>
        <v>1578</v>
      </c>
    </row>
    <row r="22" spans="1:9" ht="45" customHeight="1">
      <c r="A22" s="40" t="s">
        <v>121</v>
      </c>
      <c r="B22" s="59">
        <v>703</v>
      </c>
      <c r="C22" s="60" t="s">
        <v>28</v>
      </c>
      <c r="D22" s="60" t="s">
        <v>31</v>
      </c>
      <c r="E22" s="62">
        <v>6000080010</v>
      </c>
      <c r="F22" s="59"/>
      <c r="G22" s="31">
        <f>G23</f>
        <v>1520</v>
      </c>
      <c r="H22" s="31">
        <f t="shared" si="2"/>
        <v>1557</v>
      </c>
      <c r="I22" s="31">
        <f t="shared" si="2"/>
        <v>1578</v>
      </c>
    </row>
    <row r="23" spans="1:9" ht="30" customHeight="1">
      <c r="A23" s="39" t="s">
        <v>72</v>
      </c>
      <c r="B23" s="61">
        <v>703</v>
      </c>
      <c r="C23" s="60" t="s">
        <v>28</v>
      </c>
      <c r="D23" s="60" t="s">
        <v>31</v>
      </c>
      <c r="E23" s="61">
        <v>6000080010</v>
      </c>
      <c r="F23" s="61"/>
      <c r="G23" s="31">
        <f>G24+G25+G26</f>
        <v>1520</v>
      </c>
      <c r="H23" s="31">
        <f t="shared" ref="H23:I23" si="3">H24+H25+H26</f>
        <v>1557</v>
      </c>
      <c r="I23" s="31">
        <f t="shared" si="3"/>
        <v>1578</v>
      </c>
    </row>
    <row r="24" spans="1:9" s="1" customFormat="1" ht="69.75" customHeight="1">
      <c r="A24" s="39" t="s">
        <v>54</v>
      </c>
      <c r="B24" s="61">
        <v>703</v>
      </c>
      <c r="C24" s="60" t="s">
        <v>28</v>
      </c>
      <c r="D24" s="60" t="s">
        <v>31</v>
      </c>
      <c r="E24" s="61">
        <v>6000080010</v>
      </c>
      <c r="F24" s="61">
        <v>100</v>
      </c>
      <c r="G24" s="31">
        <v>1338.8</v>
      </c>
      <c r="H24" s="27">
        <v>1370</v>
      </c>
      <c r="I24" s="27">
        <v>1380</v>
      </c>
    </row>
    <row r="25" spans="1:9" s="1" customFormat="1" ht="32.25" customHeight="1">
      <c r="A25" s="39" t="s">
        <v>53</v>
      </c>
      <c r="B25" s="61">
        <v>703</v>
      </c>
      <c r="C25" s="60" t="s">
        <v>28</v>
      </c>
      <c r="D25" s="60" t="s">
        <v>31</v>
      </c>
      <c r="E25" s="61">
        <v>6000080010</v>
      </c>
      <c r="F25" s="61">
        <v>200</v>
      </c>
      <c r="G25" s="42">
        <v>154.19999999999999</v>
      </c>
      <c r="H25" s="43">
        <v>160</v>
      </c>
      <c r="I25" s="43">
        <v>171</v>
      </c>
    </row>
    <row r="26" spans="1:9" s="2" customFormat="1" ht="19.5" customHeight="1">
      <c r="A26" s="39" t="s">
        <v>58</v>
      </c>
      <c r="B26" s="61">
        <v>703</v>
      </c>
      <c r="C26" s="60" t="s">
        <v>28</v>
      </c>
      <c r="D26" s="60" t="s">
        <v>31</v>
      </c>
      <c r="E26" s="61">
        <v>6000080010</v>
      </c>
      <c r="F26" s="61">
        <v>800</v>
      </c>
      <c r="G26" s="31">
        <v>27</v>
      </c>
      <c r="H26" s="27">
        <v>27</v>
      </c>
      <c r="I26" s="27">
        <v>27</v>
      </c>
    </row>
    <row r="27" spans="1:9" s="2" customFormat="1" ht="26.25" customHeight="1">
      <c r="A27" s="26" t="s">
        <v>90</v>
      </c>
      <c r="B27" s="63" t="s">
        <v>30</v>
      </c>
      <c r="C27" s="63" t="s">
        <v>28</v>
      </c>
      <c r="D27" s="63" t="s">
        <v>37</v>
      </c>
      <c r="E27" s="64" t="s">
        <v>91</v>
      </c>
      <c r="F27" s="63"/>
      <c r="G27" s="28">
        <f>G28</f>
        <v>1</v>
      </c>
      <c r="H27" s="28">
        <f>H28</f>
        <v>0</v>
      </c>
      <c r="I27" s="28">
        <f>I28</f>
        <v>0</v>
      </c>
    </row>
    <row r="28" spans="1:9" s="2" customFormat="1" ht="18" customHeight="1">
      <c r="A28" s="37" t="s">
        <v>58</v>
      </c>
      <c r="B28" s="60" t="s">
        <v>30</v>
      </c>
      <c r="C28" s="60" t="s">
        <v>28</v>
      </c>
      <c r="D28" s="60" t="s">
        <v>37</v>
      </c>
      <c r="E28" s="60" t="s">
        <v>91</v>
      </c>
      <c r="F28" s="60" t="s">
        <v>57</v>
      </c>
      <c r="G28" s="27">
        <v>1</v>
      </c>
      <c r="H28" s="27">
        <v>0</v>
      </c>
      <c r="I28" s="27">
        <v>0</v>
      </c>
    </row>
    <row r="29" spans="1:9" s="24" customFormat="1" ht="14.25">
      <c r="A29" s="23" t="s">
        <v>11</v>
      </c>
      <c r="B29" s="55" t="s">
        <v>30</v>
      </c>
      <c r="C29" s="55" t="s">
        <v>28</v>
      </c>
      <c r="D29" s="55" t="s">
        <v>32</v>
      </c>
      <c r="E29" s="55"/>
      <c r="F29" s="55"/>
      <c r="G29" s="28">
        <f t="shared" ref="G29:I29" si="4">G31</f>
        <v>20</v>
      </c>
      <c r="H29" s="28">
        <f t="shared" si="4"/>
        <v>20</v>
      </c>
      <c r="I29" s="28">
        <f t="shared" si="4"/>
        <v>20</v>
      </c>
    </row>
    <row r="30" spans="1:9" s="7" customFormat="1" ht="18" customHeight="1">
      <c r="A30" s="20" t="s">
        <v>12</v>
      </c>
      <c r="B30" s="60" t="s">
        <v>30</v>
      </c>
      <c r="C30" s="60" t="s">
        <v>28</v>
      </c>
      <c r="D30" s="60" t="s">
        <v>32</v>
      </c>
      <c r="E30" s="60" t="s">
        <v>87</v>
      </c>
      <c r="F30" s="60"/>
      <c r="G30" s="27">
        <f t="shared" ref="G30:I30" si="5">G31</f>
        <v>20</v>
      </c>
      <c r="H30" s="27">
        <f t="shared" si="5"/>
        <v>20</v>
      </c>
      <c r="I30" s="27">
        <f t="shared" si="5"/>
        <v>20</v>
      </c>
    </row>
    <row r="31" spans="1:9" s="1" customFormat="1" ht="18.75" customHeight="1">
      <c r="A31" s="20" t="s">
        <v>58</v>
      </c>
      <c r="B31" s="60" t="s">
        <v>30</v>
      </c>
      <c r="C31" s="60" t="s">
        <v>28</v>
      </c>
      <c r="D31" s="60" t="s">
        <v>32</v>
      </c>
      <c r="E31" s="60" t="s">
        <v>87</v>
      </c>
      <c r="F31" s="60" t="s">
        <v>57</v>
      </c>
      <c r="G31" s="27">
        <v>20</v>
      </c>
      <c r="H31" s="27">
        <v>20</v>
      </c>
      <c r="I31" s="27">
        <v>20</v>
      </c>
    </row>
    <row r="32" spans="1:9" s="1" customFormat="1" ht="14.25">
      <c r="A32" s="48" t="s">
        <v>42</v>
      </c>
      <c r="B32" s="55" t="s">
        <v>30</v>
      </c>
      <c r="C32" s="55" t="s">
        <v>28</v>
      </c>
      <c r="D32" s="55" t="s">
        <v>43</v>
      </c>
      <c r="E32" s="55"/>
      <c r="F32" s="55"/>
      <c r="G32" s="28">
        <f>G33</f>
        <v>0.86399999999999999</v>
      </c>
      <c r="H32" s="28">
        <f t="shared" ref="H32:I33" si="6">H33</f>
        <v>0.86399999999999999</v>
      </c>
      <c r="I32" s="28">
        <f t="shared" si="6"/>
        <v>1.44</v>
      </c>
    </row>
    <row r="33" spans="1:9" s="1" customFormat="1" ht="82.5" customHeight="1">
      <c r="A33" s="20" t="s">
        <v>85</v>
      </c>
      <c r="B33" s="65" t="s">
        <v>30</v>
      </c>
      <c r="C33" s="60" t="s">
        <v>28</v>
      </c>
      <c r="D33" s="60" t="s">
        <v>43</v>
      </c>
      <c r="E33" s="60" t="s">
        <v>86</v>
      </c>
      <c r="F33" s="60"/>
      <c r="G33" s="27">
        <f>G34</f>
        <v>0.86399999999999999</v>
      </c>
      <c r="H33" s="27">
        <f t="shared" si="6"/>
        <v>0.86399999999999999</v>
      </c>
      <c r="I33" s="27">
        <f t="shared" si="6"/>
        <v>1.44</v>
      </c>
    </row>
    <row r="34" spans="1:9" s="1" customFormat="1" ht="31.5" customHeight="1">
      <c r="A34" s="20" t="s">
        <v>53</v>
      </c>
      <c r="B34" s="66" t="s">
        <v>30</v>
      </c>
      <c r="C34" s="67" t="s">
        <v>28</v>
      </c>
      <c r="D34" s="67" t="s">
        <v>43</v>
      </c>
      <c r="E34" s="67" t="s">
        <v>86</v>
      </c>
      <c r="F34" s="67" t="s">
        <v>55</v>
      </c>
      <c r="G34" s="27">
        <v>0.86399999999999999</v>
      </c>
      <c r="H34" s="27">
        <v>0.86399999999999999</v>
      </c>
      <c r="I34" s="27">
        <v>1.44</v>
      </c>
    </row>
    <row r="35" spans="1:9" s="1" customFormat="1" ht="18.75" customHeight="1">
      <c r="A35" s="23" t="s">
        <v>13</v>
      </c>
      <c r="B35" s="54">
        <v>703</v>
      </c>
      <c r="C35" s="68" t="s">
        <v>33</v>
      </c>
      <c r="D35" s="68"/>
      <c r="E35" s="54"/>
      <c r="F35" s="54"/>
      <c r="G35" s="45">
        <f t="shared" ref="G35:I35" si="7">G37</f>
        <v>166.8</v>
      </c>
      <c r="H35" s="28">
        <f t="shared" si="7"/>
        <v>166.8</v>
      </c>
      <c r="I35" s="28">
        <f t="shared" si="7"/>
        <v>166.8</v>
      </c>
    </row>
    <row r="36" spans="1:9" s="1" customFormat="1" ht="18.75" customHeight="1">
      <c r="A36" s="20" t="s">
        <v>14</v>
      </c>
      <c r="B36" s="61">
        <v>703</v>
      </c>
      <c r="C36" s="67" t="s">
        <v>33</v>
      </c>
      <c r="D36" s="67" t="s">
        <v>29</v>
      </c>
      <c r="E36" s="69"/>
      <c r="F36" s="61"/>
      <c r="G36" s="31">
        <f t="shared" ref="G36:I36" si="8">G37</f>
        <v>166.8</v>
      </c>
      <c r="H36" s="27">
        <f t="shared" si="8"/>
        <v>166.8</v>
      </c>
      <c r="I36" s="27">
        <f t="shared" si="8"/>
        <v>166.8</v>
      </c>
    </row>
    <row r="37" spans="1:9" s="2" customFormat="1" ht="32.25" customHeight="1">
      <c r="A37" s="20" t="s">
        <v>15</v>
      </c>
      <c r="B37" s="61">
        <v>703</v>
      </c>
      <c r="C37" s="67" t="s">
        <v>33</v>
      </c>
      <c r="D37" s="67" t="s">
        <v>29</v>
      </c>
      <c r="E37" s="61">
        <v>6100051180</v>
      </c>
      <c r="F37" s="61"/>
      <c r="G37" s="31">
        <f>G38</f>
        <v>166.8</v>
      </c>
      <c r="H37" s="27">
        <f>H38</f>
        <v>166.8</v>
      </c>
      <c r="I37" s="27">
        <f>I38</f>
        <v>166.8</v>
      </c>
    </row>
    <row r="38" spans="1:9" s="6" customFormat="1" ht="71.25" customHeight="1">
      <c r="A38" s="20" t="s">
        <v>54</v>
      </c>
      <c r="B38" s="61">
        <v>703</v>
      </c>
      <c r="C38" s="60" t="s">
        <v>33</v>
      </c>
      <c r="D38" s="60" t="s">
        <v>29</v>
      </c>
      <c r="E38" s="61">
        <v>6100051180</v>
      </c>
      <c r="F38" s="61">
        <v>100</v>
      </c>
      <c r="G38" s="31">
        <v>166.8</v>
      </c>
      <c r="H38" s="31">
        <v>166.8</v>
      </c>
      <c r="I38" s="31">
        <v>166.8</v>
      </c>
    </row>
    <row r="39" spans="1:9" s="2" customFormat="1">
      <c r="A39" s="49" t="s">
        <v>46</v>
      </c>
      <c r="B39" s="70" t="s">
        <v>30</v>
      </c>
      <c r="C39" s="63" t="s">
        <v>31</v>
      </c>
      <c r="D39" s="63"/>
      <c r="E39" s="63"/>
      <c r="F39" s="63"/>
      <c r="G39" s="28">
        <f>G45+G40+G48</f>
        <v>1618.9924599999999</v>
      </c>
      <c r="H39" s="28">
        <f t="shared" ref="H39:I39" si="9">H45+H40+H48</f>
        <v>1618.9924599999999</v>
      </c>
      <c r="I39" s="28">
        <f t="shared" si="9"/>
        <v>1618.9924599999999</v>
      </c>
    </row>
    <row r="40" spans="1:9" s="2" customFormat="1">
      <c r="A40" s="86" t="s">
        <v>97</v>
      </c>
      <c r="B40" s="87" t="s">
        <v>30</v>
      </c>
      <c r="C40" s="88" t="s">
        <v>31</v>
      </c>
      <c r="D40" s="88" t="s">
        <v>35</v>
      </c>
      <c r="E40" s="88"/>
      <c r="F40" s="88"/>
      <c r="G40" s="34">
        <f>G41+G43</f>
        <v>59.49</v>
      </c>
      <c r="H40" s="34">
        <f t="shared" ref="H40:I40" si="10">H41+H43</f>
        <v>59.49</v>
      </c>
      <c r="I40" s="34">
        <f t="shared" si="10"/>
        <v>59.49</v>
      </c>
    </row>
    <row r="41" spans="1:9" s="2" customFormat="1" ht="51">
      <c r="A41" s="89" t="s">
        <v>98</v>
      </c>
      <c r="B41" s="90" t="s">
        <v>30</v>
      </c>
      <c r="C41" s="91" t="s">
        <v>31</v>
      </c>
      <c r="D41" s="91" t="s">
        <v>35</v>
      </c>
      <c r="E41" s="91" t="s">
        <v>99</v>
      </c>
      <c r="F41" s="91"/>
      <c r="G41" s="43">
        <v>56.52</v>
      </c>
      <c r="H41" s="43">
        <v>56.52</v>
      </c>
      <c r="I41" s="43">
        <v>56.52</v>
      </c>
    </row>
    <row r="42" spans="1:9" s="2" customFormat="1" ht="37.5" customHeight="1">
      <c r="A42" s="89" t="s">
        <v>53</v>
      </c>
      <c r="B42" s="90" t="s">
        <v>30</v>
      </c>
      <c r="C42" s="91" t="s">
        <v>31</v>
      </c>
      <c r="D42" s="91" t="s">
        <v>35</v>
      </c>
      <c r="E42" s="91" t="s">
        <v>100</v>
      </c>
      <c r="F42" s="91" t="s">
        <v>55</v>
      </c>
      <c r="G42" s="43">
        <v>56.52</v>
      </c>
      <c r="H42" s="43">
        <v>26.52</v>
      </c>
      <c r="I42" s="43">
        <v>56.52</v>
      </c>
    </row>
    <row r="43" spans="1:9" s="2" customFormat="1" ht="37.5" customHeight="1">
      <c r="A43" s="89" t="s">
        <v>98</v>
      </c>
      <c r="B43" s="90" t="s">
        <v>30</v>
      </c>
      <c r="C43" s="91" t="s">
        <v>31</v>
      </c>
      <c r="D43" s="91" t="s">
        <v>35</v>
      </c>
      <c r="E43" s="91" t="s">
        <v>99</v>
      </c>
      <c r="F43" s="91"/>
      <c r="G43" s="43">
        <v>2.97</v>
      </c>
      <c r="H43" s="43">
        <v>2.97</v>
      </c>
      <c r="I43" s="43">
        <v>2.97</v>
      </c>
    </row>
    <row r="44" spans="1:9" s="2" customFormat="1" ht="37.5" customHeight="1">
      <c r="A44" s="89" t="s">
        <v>53</v>
      </c>
      <c r="B44" s="90" t="s">
        <v>30</v>
      </c>
      <c r="C44" s="91" t="s">
        <v>31</v>
      </c>
      <c r="D44" s="91" t="s">
        <v>35</v>
      </c>
      <c r="E44" s="91" t="s">
        <v>100</v>
      </c>
      <c r="F44" s="91" t="s">
        <v>55</v>
      </c>
      <c r="G44" s="43">
        <v>2.97</v>
      </c>
      <c r="H44" s="43">
        <v>2.97</v>
      </c>
      <c r="I44" s="43">
        <v>2.97</v>
      </c>
    </row>
    <row r="45" spans="1:9" s="2" customFormat="1">
      <c r="A45" s="50" t="s">
        <v>47</v>
      </c>
      <c r="B45" s="65" t="s">
        <v>30</v>
      </c>
      <c r="C45" s="60" t="s">
        <v>31</v>
      </c>
      <c r="D45" s="60" t="s">
        <v>48</v>
      </c>
      <c r="E45" s="60"/>
      <c r="F45" s="60"/>
      <c r="G45" s="27">
        <f>G46</f>
        <v>1464.5024599999999</v>
      </c>
      <c r="H45" s="27">
        <f t="shared" ref="H45:I46" si="11">H46</f>
        <v>1464.5024599999999</v>
      </c>
      <c r="I45" s="27">
        <f t="shared" si="11"/>
        <v>1464.5024599999999</v>
      </c>
    </row>
    <row r="46" spans="1:9" s="2" customFormat="1" ht="51">
      <c r="A46" s="50" t="s">
        <v>63</v>
      </c>
      <c r="B46" s="65" t="s">
        <v>30</v>
      </c>
      <c r="C46" s="60" t="s">
        <v>31</v>
      </c>
      <c r="D46" s="60" t="s">
        <v>48</v>
      </c>
      <c r="E46" s="60" t="s">
        <v>64</v>
      </c>
      <c r="F46" s="60"/>
      <c r="G46" s="27">
        <f>G47</f>
        <v>1464.5024599999999</v>
      </c>
      <c r="H46" s="27">
        <f t="shared" si="11"/>
        <v>1464.5024599999999</v>
      </c>
      <c r="I46" s="27">
        <f t="shared" si="11"/>
        <v>1464.5024599999999</v>
      </c>
    </row>
    <row r="47" spans="1:9" s="2" customFormat="1" ht="25.5">
      <c r="A47" s="20" t="s">
        <v>53</v>
      </c>
      <c r="B47" s="65" t="s">
        <v>30</v>
      </c>
      <c r="C47" s="60" t="s">
        <v>31</v>
      </c>
      <c r="D47" s="60" t="s">
        <v>48</v>
      </c>
      <c r="E47" s="60" t="s">
        <v>49</v>
      </c>
      <c r="F47" s="60" t="s">
        <v>55</v>
      </c>
      <c r="G47" s="27">
        <v>1464.5024599999999</v>
      </c>
      <c r="H47" s="27">
        <v>1464.5024599999999</v>
      </c>
      <c r="I47" s="27">
        <v>1464.5024599999999</v>
      </c>
    </row>
    <row r="48" spans="1:9" s="2" customFormat="1" ht="51">
      <c r="A48" s="52" t="s">
        <v>101</v>
      </c>
      <c r="B48" s="65" t="s">
        <v>30</v>
      </c>
      <c r="C48" s="60" t="s">
        <v>31</v>
      </c>
      <c r="D48" s="60" t="s">
        <v>45</v>
      </c>
      <c r="E48" s="60" t="s">
        <v>102</v>
      </c>
      <c r="F48" s="60"/>
      <c r="G48" s="27">
        <v>95</v>
      </c>
      <c r="H48" s="27">
        <v>95</v>
      </c>
      <c r="I48" s="27">
        <v>95</v>
      </c>
    </row>
    <row r="49" spans="1:9" s="2" customFormat="1" ht="25.5">
      <c r="A49" s="20" t="s">
        <v>53</v>
      </c>
      <c r="B49" s="65" t="s">
        <v>30</v>
      </c>
      <c r="C49" s="60" t="s">
        <v>31</v>
      </c>
      <c r="D49" s="60" t="s">
        <v>45</v>
      </c>
      <c r="E49" s="60" t="s">
        <v>102</v>
      </c>
      <c r="F49" s="60" t="s">
        <v>55</v>
      </c>
      <c r="G49" s="27">
        <v>95</v>
      </c>
      <c r="H49" s="27">
        <v>95</v>
      </c>
      <c r="I49" s="27">
        <v>95</v>
      </c>
    </row>
    <row r="50" spans="1:9" s="2" customFormat="1">
      <c r="A50" s="48" t="s">
        <v>16</v>
      </c>
      <c r="B50" s="55">
        <v>703</v>
      </c>
      <c r="C50" s="55" t="s">
        <v>34</v>
      </c>
      <c r="D50" s="55"/>
      <c r="E50" s="55"/>
      <c r="F50" s="55"/>
      <c r="G50" s="28">
        <f>G51</f>
        <v>362.23400000000004</v>
      </c>
      <c r="H50" s="28">
        <f>H51</f>
        <v>303.334</v>
      </c>
      <c r="I50" s="28">
        <f>I51</f>
        <v>276.75799999999998</v>
      </c>
    </row>
    <row r="51" spans="1:9" s="35" customFormat="1">
      <c r="A51" s="19" t="s">
        <v>17</v>
      </c>
      <c r="B51" s="71" t="s">
        <v>30</v>
      </c>
      <c r="C51" s="72" t="s">
        <v>34</v>
      </c>
      <c r="D51" s="72" t="s">
        <v>29</v>
      </c>
      <c r="E51" s="72"/>
      <c r="F51" s="72"/>
      <c r="G51" s="34">
        <f>G52+G55</f>
        <v>362.23400000000004</v>
      </c>
      <c r="H51" s="34">
        <f t="shared" ref="H51:I51" si="12">H52+H55</f>
        <v>303.334</v>
      </c>
      <c r="I51" s="34">
        <f t="shared" si="12"/>
        <v>276.75799999999998</v>
      </c>
    </row>
    <row r="52" spans="1:9" ht="20.25" customHeight="1">
      <c r="A52" s="21" t="s">
        <v>50</v>
      </c>
      <c r="B52" s="75" t="s">
        <v>30</v>
      </c>
      <c r="C52" s="76" t="s">
        <v>34</v>
      </c>
      <c r="D52" s="76" t="s">
        <v>29</v>
      </c>
      <c r="E52" s="76"/>
      <c r="F52" s="76"/>
      <c r="G52" s="51">
        <f t="shared" ref="G52:I53" si="13">G53</f>
        <v>105.42</v>
      </c>
      <c r="H52" s="51">
        <f t="shared" si="13"/>
        <v>105.42</v>
      </c>
      <c r="I52" s="51">
        <f t="shared" si="13"/>
        <v>105.42</v>
      </c>
    </row>
    <row r="53" spans="1:9" ht="54.75" customHeight="1">
      <c r="A53" s="20" t="s">
        <v>65</v>
      </c>
      <c r="B53" s="65" t="s">
        <v>30</v>
      </c>
      <c r="C53" s="60" t="s">
        <v>34</v>
      </c>
      <c r="D53" s="60" t="s">
        <v>29</v>
      </c>
      <c r="E53" s="60" t="s">
        <v>67</v>
      </c>
      <c r="F53" s="60"/>
      <c r="G53" s="27">
        <f t="shared" si="13"/>
        <v>105.42</v>
      </c>
      <c r="H53" s="27">
        <f t="shared" si="13"/>
        <v>105.42</v>
      </c>
      <c r="I53" s="27">
        <f t="shared" si="13"/>
        <v>105.42</v>
      </c>
    </row>
    <row r="54" spans="1:9" ht="30.75" customHeight="1">
      <c r="A54" s="20" t="s">
        <v>53</v>
      </c>
      <c r="B54" s="65" t="s">
        <v>30</v>
      </c>
      <c r="C54" s="60" t="s">
        <v>34</v>
      </c>
      <c r="D54" s="60" t="s">
        <v>29</v>
      </c>
      <c r="E54" s="60" t="s">
        <v>103</v>
      </c>
      <c r="F54" s="60" t="s">
        <v>55</v>
      </c>
      <c r="G54" s="27">
        <v>105.42</v>
      </c>
      <c r="H54" s="27">
        <v>105.42</v>
      </c>
      <c r="I54" s="27">
        <v>105.42</v>
      </c>
    </row>
    <row r="55" spans="1:9" ht="57" customHeight="1">
      <c r="A55" s="21" t="s">
        <v>104</v>
      </c>
      <c r="B55" s="75" t="s">
        <v>30</v>
      </c>
      <c r="C55" s="76" t="s">
        <v>34</v>
      </c>
      <c r="D55" s="76" t="s">
        <v>29</v>
      </c>
      <c r="E55" s="77" t="s">
        <v>105</v>
      </c>
      <c r="F55" s="76"/>
      <c r="G55" s="51">
        <f>G56</f>
        <v>256.81400000000002</v>
      </c>
      <c r="H55" s="51">
        <f>H56</f>
        <v>197.91399999999999</v>
      </c>
      <c r="I55" s="51">
        <v>171.33799999999999</v>
      </c>
    </row>
    <row r="56" spans="1:9" ht="31.5" customHeight="1">
      <c r="A56" s="52" t="s">
        <v>53</v>
      </c>
      <c r="B56" s="65" t="s">
        <v>30</v>
      </c>
      <c r="C56" s="60" t="s">
        <v>34</v>
      </c>
      <c r="D56" s="60" t="s">
        <v>29</v>
      </c>
      <c r="E56" s="60" t="s">
        <v>105</v>
      </c>
      <c r="F56" s="60" t="s">
        <v>55</v>
      </c>
      <c r="G56" s="27">
        <v>256.81400000000002</v>
      </c>
      <c r="H56" s="27">
        <v>197.91399999999999</v>
      </c>
      <c r="I56" s="27">
        <v>300</v>
      </c>
    </row>
    <row r="57" spans="1:9" ht="31.5" customHeight="1">
      <c r="A57" s="48" t="s">
        <v>107</v>
      </c>
      <c r="B57" s="92" t="s">
        <v>30</v>
      </c>
      <c r="C57" s="93" t="s">
        <v>37</v>
      </c>
      <c r="D57" s="93"/>
      <c r="E57" s="93"/>
      <c r="F57" s="93"/>
      <c r="G57" s="85">
        <f>G58</f>
        <v>1</v>
      </c>
      <c r="H57" s="85">
        <f t="shared" ref="H57:I58" si="14">H58</f>
        <v>1</v>
      </c>
      <c r="I57" s="85">
        <f t="shared" si="14"/>
        <v>1</v>
      </c>
    </row>
    <row r="58" spans="1:9" ht="31.5" customHeight="1">
      <c r="A58" s="52" t="s">
        <v>106</v>
      </c>
      <c r="B58" s="65" t="s">
        <v>30</v>
      </c>
      <c r="C58" s="60" t="s">
        <v>37</v>
      </c>
      <c r="D58" s="60" t="s">
        <v>37</v>
      </c>
      <c r="E58" s="60"/>
      <c r="F58" s="60"/>
      <c r="G58" s="27">
        <f>G59</f>
        <v>1</v>
      </c>
      <c r="H58" s="27">
        <f t="shared" si="14"/>
        <v>1</v>
      </c>
      <c r="I58" s="27">
        <f t="shared" si="14"/>
        <v>1</v>
      </c>
    </row>
    <row r="59" spans="1:9" ht="31.5" customHeight="1">
      <c r="A59" s="52" t="s">
        <v>108</v>
      </c>
      <c r="B59" s="65" t="s">
        <v>30</v>
      </c>
      <c r="C59" s="60" t="s">
        <v>37</v>
      </c>
      <c r="D59" s="60" t="s">
        <v>37</v>
      </c>
      <c r="E59" s="60" t="s">
        <v>109</v>
      </c>
      <c r="F59" s="60"/>
      <c r="G59" s="27">
        <f>G60</f>
        <v>1</v>
      </c>
      <c r="H59" s="27">
        <f t="shared" ref="H59:I59" si="15">H60</f>
        <v>1</v>
      </c>
      <c r="I59" s="27">
        <f t="shared" si="15"/>
        <v>1</v>
      </c>
    </row>
    <row r="60" spans="1:9" ht="31.5" customHeight="1">
      <c r="A60" s="52" t="s">
        <v>53</v>
      </c>
      <c r="B60" s="65" t="s">
        <v>30</v>
      </c>
      <c r="C60" s="60" t="s">
        <v>37</v>
      </c>
      <c r="D60" s="60" t="s">
        <v>37</v>
      </c>
      <c r="E60" s="60" t="s">
        <v>109</v>
      </c>
      <c r="F60" s="60" t="s">
        <v>55</v>
      </c>
      <c r="G60" s="27">
        <v>1</v>
      </c>
      <c r="H60" s="27">
        <v>1</v>
      </c>
      <c r="I60" s="27">
        <v>1</v>
      </c>
    </row>
    <row r="61" spans="1:9" ht="17.25" customHeight="1">
      <c r="A61" s="23" t="s">
        <v>18</v>
      </c>
      <c r="B61" s="78">
        <v>703</v>
      </c>
      <c r="C61" s="55">
        <v>10</v>
      </c>
      <c r="D61" s="55"/>
      <c r="E61" s="55"/>
      <c r="F61" s="55"/>
      <c r="G61" s="28">
        <f t="shared" ref="G61:I62" si="16">G62</f>
        <v>1</v>
      </c>
      <c r="H61" s="28">
        <f t="shared" si="16"/>
        <v>1</v>
      </c>
      <c r="I61" s="28">
        <f t="shared" si="16"/>
        <v>1</v>
      </c>
    </row>
    <row r="62" spans="1:9" ht="15" customHeight="1">
      <c r="A62" s="20" t="s">
        <v>110</v>
      </c>
      <c r="B62" s="65">
        <v>703</v>
      </c>
      <c r="C62" s="60">
        <v>10</v>
      </c>
      <c r="D62" s="60" t="s">
        <v>29</v>
      </c>
      <c r="E62" s="60" t="s">
        <v>111</v>
      </c>
      <c r="F62" s="60"/>
      <c r="G62" s="27">
        <f t="shared" si="16"/>
        <v>1</v>
      </c>
      <c r="H62" s="27">
        <f t="shared" si="16"/>
        <v>1</v>
      </c>
      <c r="I62" s="27">
        <f t="shared" si="16"/>
        <v>1</v>
      </c>
    </row>
    <row r="63" spans="1:9" ht="39.75" customHeight="1">
      <c r="A63" s="52" t="s">
        <v>53</v>
      </c>
      <c r="B63" s="65">
        <v>703</v>
      </c>
      <c r="C63" s="60">
        <v>10</v>
      </c>
      <c r="D63" s="60" t="s">
        <v>29</v>
      </c>
      <c r="E63" s="60" t="s">
        <v>111</v>
      </c>
      <c r="F63" s="60" t="s">
        <v>55</v>
      </c>
      <c r="G63" s="27">
        <v>1</v>
      </c>
      <c r="H63" s="27">
        <v>1</v>
      </c>
      <c r="I63" s="27">
        <v>1</v>
      </c>
    </row>
    <row r="64" spans="1:9" ht="16.5" customHeight="1">
      <c r="A64" s="48" t="s">
        <v>19</v>
      </c>
      <c r="B64" s="55">
        <v>703</v>
      </c>
      <c r="C64" s="55">
        <v>11</v>
      </c>
      <c r="D64" s="55"/>
      <c r="E64" s="56"/>
      <c r="F64" s="55"/>
      <c r="G64" s="28">
        <f>G65</f>
        <v>1</v>
      </c>
      <c r="H64" s="28">
        <f t="shared" ref="H64:I65" si="17">H65</f>
        <v>10</v>
      </c>
      <c r="I64" s="28">
        <f t="shared" si="17"/>
        <v>10</v>
      </c>
    </row>
    <row r="65" spans="1:9" ht="12.75">
      <c r="A65" s="20" t="s">
        <v>20</v>
      </c>
      <c r="B65" s="65" t="s">
        <v>30</v>
      </c>
      <c r="C65" s="60" t="s">
        <v>32</v>
      </c>
      <c r="D65" s="60" t="s">
        <v>33</v>
      </c>
      <c r="E65" s="60"/>
      <c r="F65" s="60"/>
      <c r="G65" s="43">
        <f>G66</f>
        <v>1</v>
      </c>
      <c r="H65" s="43">
        <f t="shared" si="17"/>
        <v>10</v>
      </c>
      <c r="I65" s="43">
        <f t="shared" si="17"/>
        <v>10</v>
      </c>
    </row>
    <row r="66" spans="1:9" ht="30" customHeight="1">
      <c r="A66" s="20" t="s">
        <v>21</v>
      </c>
      <c r="B66" s="65" t="s">
        <v>30</v>
      </c>
      <c r="C66" s="60" t="s">
        <v>32</v>
      </c>
      <c r="D66" s="60" t="s">
        <v>33</v>
      </c>
      <c r="E66" s="60" t="s">
        <v>68</v>
      </c>
      <c r="F66" s="60"/>
      <c r="G66" s="43">
        <f>G67</f>
        <v>1</v>
      </c>
      <c r="H66" s="43">
        <f>H67</f>
        <v>10</v>
      </c>
      <c r="I66" s="43">
        <f>I67</f>
        <v>10</v>
      </c>
    </row>
    <row r="67" spans="1:9" ht="31.5" customHeight="1">
      <c r="A67" s="20" t="s">
        <v>53</v>
      </c>
      <c r="B67" s="65" t="s">
        <v>30</v>
      </c>
      <c r="C67" s="60" t="s">
        <v>32</v>
      </c>
      <c r="D67" s="60" t="s">
        <v>33</v>
      </c>
      <c r="E67" s="60" t="s">
        <v>68</v>
      </c>
      <c r="F67" s="60" t="s">
        <v>55</v>
      </c>
      <c r="G67" s="43">
        <v>1</v>
      </c>
      <c r="H67" s="43">
        <v>10</v>
      </c>
      <c r="I67" s="43">
        <v>10</v>
      </c>
    </row>
    <row r="68" spans="1:9" ht="51">
      <c r="A68" s="48" t="s">
        <v>95</v>
      </c>
      <c r="B68" s="54">
        <v>704</v>
      </c>
      <c r="C68" s="54"/>
      <c r="D68" s="54"/>
      <c r="E68" s="54"/>
      <c r="F68" s="54"/>
      <c r="G68" s="45">
        <f>G69+G72</f>
        <v>1964.7</v>
      </c>
      <c r="H68" s="45">
        <f t="shared" ref="H68:I68" si="18">H69+H72</f>
        <v>2010</v>
      </c>
      <c r="I68" s="45">
        <f t="shared" si="18"/>
        <v>2120</v>
      </c>
    </row>
    <row r="69" spans="1:9" ht="30" customHeight="1">
      <c r="A69" s="20" t="s">
        <v>44</v>
      </c>
      <c r="B69" s="79">
        <v>704</v>
      </c>
      <c r="C69" s="60" t="s">
        <v>28</v>
      </c>
      <c r="D69" s="60" t="s">
        <v>43</v>
      </c>
      <c r="E69" s="61">
        <v>6000080130</v>
      </c>
      <c r="F69" s="61"/>
      <c r="G69" s="31">
        <f>G70+G71</f>
        <v>1419.7</v>
      </c>
      <c r="H69" s="31">
        <f t="shared" ref="H69:I69" si="19">H70+H71</f>
        <v>1460</v>
      </c>
      <c r="I69" s="31">
        <f t="shared" si="19"/>
        <v>1560</v>
      </c>
    </row>
    <row r="70" spans="1:9" ht="71.25" customHeight="1">
      <c r="A70" s="20" t="s">
        <v>54</v>
      </c>
      <c r="B70" s="79">
        <v>704</v>
      </c>
      <c r="C70" s="60" t="s">
        <v>28</v>
      </c>
      <c r="D70" s="80" t="s">
        <v>43</v>
      </c>
      <c r="E70" s="60" t="s">
        <v>69</v>
      </c>
      <c r="F70" s="61">
        <v>100</v>
      </c>
      <c r="G70" s="31">
        <v>1357.2</v>
      </c>
      <c r="H70" s="31">
        <v>1400</v>
      </c>
      <c r="I70" s="31">
        <v>1500</v>
      </c>
    </row>
    <row r="71" spans="1:9" ht="29.25" customHeight="1">
      <c r="A71" s="20" t="s">
        <v>53</v>
      </c>
      <c r="B71" s="79">
        <v>704</v>
      </c>
      <c r="C71" s="60" t="s">
        <v>28</v>
      </c>
      <c r="D71" s="60" t="s">
        <v>43</v>
      </c>
      <c r="E71" s="60" t="s">
        <v>69</v>
      </c>
      <c r="F71" s="61">
        <v>200</v>
      </c>
      <c r="G71" s="31">
        <v>62.5</v>
      </c>
      <c r="H71" s="31">
        <v>60</v>
      </c>
      <c r="I71" s="31">
        <v>60</v>
      </c>
    </row>
    <row r="72" spans="1:9" ht="29.25" customHeight="1">
      <c r="A72" s="20" t="s">
        <v>112</v>
      </c>
      <c r="B72" s="79">
        <v>704</v>
      </c>
      <c r="C72" s="60" t="s">
        <v>29</v>
      </c>
      <c r="D72" s="60" t="s">
        <v>113</v>
      </c>
      <c r="E72" s="60"/>
      <c r="F72" s="61"/>
      <c r="G72" s="31">
        <f>G73</f>
        <v>545</v>
      </c>
      <c r="H72" s="31">
        <f t="shared" ref="H72:I72" si="20">H73</f>
        <v>550</v>
      </c>
      <c r="I72" s="31">
        <f t="shared" si="20"/>
        <v>560</v>
      </c>
    </row>
    <row r="73" spans="1:9" ht="29.25" customHeight="1">
      <c r="A73" s="20" t="s">
        <v>114</v>
      </c>
      <c r="B73" s="79">
        <v>703</v>
      </c>
      <c r="C73" s="60" t="s">
        <v>29</v>
      </c>
      <c r="D73" s="60" t="s">
        <v>113</v>
      </c>
      <c r="E73" s="60" t="s">
        <v>115</v>
      </c>
      <c r="F73" s="61"/>
      <c r="G73" s="31">
        <f>G74</f>
        <v>545</v>
      </c>
      <c r="H73" s="31">
        <f t="shared" ref="H73:I73" si="21">H74</f>
        <v>550</v>
      </c>
      <c r="I73" s="31">
        <f t="shared" si="21"/>
        <v>560</v>
      </c>
    </row>
    <row r="74" spans="1:9" ht="44.25" customHeight="1">
      <c r="A74" s="39" t="s">
        <v>54</v>
      </c>
      <c r="B74" s="79">
        <v>704</v>
      </c>
      <c r="C74" s="60" t="s">
        <v>28</v>
      </c>
      <c r="D74" s="60" t="s">
        <v>43</v>
      </c>
      <c r="E74" s="60" t="s">
        <v>69</v>
      </c>
      <c r="F74" s="61">
        <v>100</v>
      </c>
      <c r="G74" s="31">
        <v>545</v>
      </c>
      <c r="H74" s="31">
        <v>550</v>
      </c>
      <c r="I74" s="31">
        <v>560</v>
      </c>
    </row>
    <row r="75" spans="1:9" ht="54.75" customHeight="1">
      <c r="A75" s="48" t="s">
        <v>96</v>
      </c>
      <c r="B75" s="63" t="s">
        <v>116</v>
      </c>
      <c r="C75" s="63" t="s">
        <v>28</v>
      </c>
      <c r="D75" s="63"/>
      <c r="E75" s="63"/>
      <c r="F75" s="63"/>
      <c r="G75" s="28">
        <f>G76+G88</f>
        <v>281.07</v>
      </c>
      <c r="H75" s="28">
        <f>H76+H88</f>
        <v>281.07</v>
      </c>
      <c r="I75" s="28">
        <f>I76+I88</f>
        <v>281.07</v>
      </c>
    </row>
    <row r="76" spans="1:9" ht="15.75" customHeight="1">
      <c r="A76" s="20" t="s">
        <v>22</v>
      </c>
      <c r="B76" s="65" t="s">
        <v>116</v>
      </c>
      <c r="C76" s="60" t="s">
        <v>28</v>
      </c>
      <c r="D76" s="60"/>
      <c r="E76" s="60"/>
      <c r="F76" s="60"/>
      <c r="G76" s="27">
        <f>G77+G80+G83</f>
        <v>263.67</v>
      </c>
      <c r="H76" s="27">
        <f t="shared" ref="H76:I76" si="22">H77+H80+H83</f>
        <v>263.67</v>
      </c>
      <c r="I76" s="27">
        <f t="shared" si="22"/>
        <v>263.67</v>
      </c>
    </row>
    <row r="77" spans="1:9" ht="57" customHeight="1">
      <c r="A77" s="22" t="s">
        <v>70</v>
      </c>
      <c r="B77" s="81" t="s">
        <v>116</v>
      </c>
      <c r="C77" s="82" t="s">
        <v>28</v>
      </c>
      <c r="D77" s="82" t="s">
        <v>29</v>
      </c>
      <c r="E77" s="82"/>
      <c r="F77" s="82"/>
      <c r="G77" s="53">
        <f t="shared" ref="G77:I78" si="23">G78</f>
        <v>17.8</v>
      </c>
      <c r="H77" s="53">
        <f t="shared" si="23"/>
        <v>17.8</v>
      </c>
      <c r="I77" s="53">
        <f t="shared" si="23"/>
        <v>17.8</v>
      </c>
    </row>
    <row r="78" spans="1:9" ht="43.5" customHeight="1">
      <c r="A78" s="21" t="s">
        <v>71</v>
      </c>
      <c r="B78" s="65" t="s">
        <v>116</v>
      </c>
      <c r="C78" s="60" t="s">
        <v>28</v>
      </c>
      <c r="D78" s="60" t="s">
        <v>29</v>
      </c>
      <c r="E78" s="60" t="s">
        <v>78</v>
      </c>
      <c r="F78" s="60"/>
      <c r="G78" s="27">
        <f t="shared" si="23"/>
        <v>17.8</v>
      </c>
      <c r="H78" s="27">
        <f t="shared" si="23"/>
        <v>17.8</v>
      </c>
      <c r="I78" s="27">
        <f t="shared" si="23"/>
        <v>17.8</v>
      </c>
    </row>
    <row r="79" spans="1:9" ht="15.75" customHeight="1">
      <c r="A79" s="20" t="s">
        <v>60</v>
      </c>
      <c r="B79" s="65" t="s">
        <v>116</v>
      </c>
      <c r="C79" s="60" t="s">
        <v>28</v>
      </c>
      <c r="D79" s="60" t="s">
        <v>29</v>
      </c>
      <c r="E79" s="60" t="s">
        <v>78</v>
      </c>
      <c r="F79" s="60" t="s">
        <v>59</v>
      </c>
      <c r="G79" s="27">
        <v>17.8</v>
      </c>
      <c r="H79" s="27">
        <v>17.8</v>
      </c>
      <c r="I79" s="27">
        <v>17.8</v>
      </c>
    </row>
    <row r="80" spans="1:9" ht="48" customHeight="1">
      <c r="A80" s="22" t="s">
        <v>23</v>
      </c>
      <c r="B80" s="81" t="s">
        <v>116</v>
      </c>
      <c r="C80" s="82" t="s">
        <v>28</v>
      </c>
      <c r="D80" s="82" t="s">
        <v>35</v>
      </c>
      <c r="E80" s="82"/>
      <c r="F80" s="82"/>
      <c r="G80" s="53">
        <f t="shared" ref="G80:I81" si="24">G81</f>
        <v>226.4</v>
      </c>
      <c r="H80" s="53">
        <f t="shared" si="24"/>
        <v>226.4</v>
      </c>
      <c r="I80" s="53">
        <f t="shared" si="24"/>
        <v>226.4</v>
      </c>
    </row>
    <row r="81" spans="1:9" ht="30" customHeight="1">
      <c r="A81" s="20" t="s">
        <v>72</v>
      </c>
      <c r="B81" s="65" t="s">
        <v>116</v>
      </c>
      <c r="C81" s="60" t="s">
        <v>28</v>
      </c>
      <c r="D81" s="60" t="s">
        <v>35</v>
      </c>
      <c r="E81" s="83" t="s">
        <v>79</v>
      </c>
      <c r="F81" s="60"/>
      <c r="G81" s="27">
        <f t="shared" si="24"/>
        <v>226.4</v>
      </c>
      <c r="H81" s="27">
        <f t="shared" si="24"/>
        <v>226.4</v>
      </c>
      <c r="I81" s="27">
        <f t="shared" si="24"/>
        <v>226.4</v>
      </c>
    </row>
    <row r="82" spans="1:9" s="25" customFormat="1" ht="69" customHeight="1">
      <c r="A82" s="20" t="s">
        <v>54</v>
      </c>
      <c r="B82" s="65" t="s">
        <v>116</v>
      </c>
      <c r="C82" s="60" t="s">
        <v>28</v>
      </c>
      <c r="D82" s="60" t="s">
        <v>35</v>
      </c>
      <c r="E82" s="60" t="s">
        <v>79</v>
      </c>
      <c r="F82" s="60" t="s">
        <v>52</v>
      </c>
      <c r="G82" s="27">
        <v>226.4</v>
      </c>
      <c r="H82" s="27">
        <v>226.4</v>
      </c>
      <c r="I82" s="27">
        <v>226.4</v>
      </c>
    </row>
    <row r="83" spans="1:9" ht="17.25" customHeight="1">
      <c r="A83" s="21" t="s">
        <v>73</v>
      </c>
      <c r="B83" s="65" t="s">
        <v>116</v>
      </c>
      <c r="C83" s="60" t="s">
        <v>28</v>
      </c>
      <c r="D83" s="80" t="s">
        <v>43</v>
      </c>
      <c r="E83" s="60"/>
      <c r="F83" s="60"/>
      <c r="G83" s="27">
        <f>G84+G86</f>
        <v>19.47</v>
      </c>
      <c r="H83" s="27">
        <f t="shared" ref="H83:I83" si="25">H84+H86</f>
        <v>19.47</v>
      </c>
      <c r="I83" s="27">
        <f t="shared" si="25"/>
        <v>19.47</v>
      </c>
    </row>
    <row r="84" spans="1:9" ht="45" customHeight="1">
      <c r="A84" s="21" t="s">
        <v>74</v>
      </c>
      <c r="B84" s="65" t="s">
        <v>116</v>
      </c>
      <c r="C84" s="60" t="s">
        <v>28</v>
      </c>
      <c r="D84" s="60" t="s">
        <v>43</v>
      </c>
      <c r="E84" s="60" t="s">
        <v>80</v>
      </c>
      <c r="F84" s="60"/>
      <c r="G84" s="27">
        <f>G85</f>
        <v>7.97</v>
      </c>
      <c r="H84" s="27">
        <f>H85</f>
        <v>7.97</v>
      </c>
      <c r="I84" s="27">
        <f>I85</f>
        <v>7.97</v>
      </c>
    </row>
    <row r="85" spans="1:9" ht="18.75" customHeight="1">
      <c r="A85" s="20" t="s">
        <v>60</v>
      </c>
      <c r="B85" s="65" t="s">
        <v>116</v>
      </c>
      <c r="C85" s="60" t="s">
        <v>28</v>
      </c>
      <c r="D85" s="60" t="s">
        <v>43</v>
      </c>
      <c r="E85" s="60" t="s">
        <v>80</v>
      </c>
      <c r="F85" s="60" t="s">
        <v>59</v>
      </c>
      <c r="G85" s="27">
        <v>7.97</v>
      </c>
      <c r="H85" s="27">
        <v>7.97</v>
      </c>
      <c r="I85" s="27">
        <v>7.97</v>
      </c>
    </row>
    <row r="86" spans="1:9" ht="44.25" customHeight="1">
      <c r="A86" s="21" t="s">
        <v>75</v>
      </c>
      <c r="B86" s="65" t="s">
        <v>116</v>
      </c>
      <c r="C86" s="60" t="s">
        <v>28</v>
      </c>
      <c r="D86" s="60" t="s">
        <v>43</v>
      </c>
      <c r="E86" s="60" t="s">
        <v>81</v>
      </c>
      <c r="F86" s="60"/>
      <c r="G86" s="27">
        <f>G87</f>
        <v>11.5</v>
      </c>
      <c r="H86" s="27">
        <f>H87</f>
        <v>11.5</v>
      </c>
      <c r="I86" s="27">
        <f>I87</f>
        <v>11.5</v>
      </c>
    </row>
    <row r="87" spans="1:9" ht="16.5" customHeight="1">
      <c r="A87" s="20" t="s">
        <v>60</v>
      </c>
      <c r="B87" s="65" t="s">
        <v>116</v>
      </c>
      <c r="C87" s="60" t="s">
        <v>28</v>
      </c>
      <c r="D87" s="60" t="s">
        <v>43</v>
      </c>
      <c r="E87" s="60" t="s">
        <v>81</v>
      </c>
      <c r="F87" s="60" t="s">
        <v>59</v>
      </c>
      <c r="G87" s="27">
        <v>11.5</v>
      </c>
      <c r="H87" s="27">
        <v>11.5</v>
      </c>
      <c r="I87" s="27">
        <v>11.5</v>
      </c>
    </row>
    <row r="88" spans="1:9" ht="20.25" customHeight="1">
      <c r="A88" s="19" t="s">
        <v>76</v>
      </c>
      <c r="B88" s="81" t="s">
        <v>116</v>
      </c>
      <c r="C88" s="82" t="s">
        <v>31</v>
      </c>
      <c r="D88" s="82" t="s">
        <v>45</v>
      </c>
      <c r="E88" s="82"/>
      <c r="F88" s="82"/>
      <c r="G88" s="53">
        <f t="shared" ref="G88:I89" si="26">G89</f>
        <v>17.399999999999999</v>
      </c>
      <c r="H88" s="53">
        <f t="shared" si="26"/>
        <v>17.399999999999999</v>
      </c>
      <c r="I88" s="53">
        <f t="shared" si="26"/>
        <v>17.399999999999999</v>
      </c>
    </row>
    <row r="89" spans="1:9" ht="55.5" customHeight="1">
      <c r="A89" s="21" t="s">
        <v>77</v>
      </c>
      <c r="B89" s="65" t="s">
        <v>116</v>
      </c>
      <c r="C89" s="60" t="s">
        <v>31</v>
      </c>
      <c r="D89" s="60" t="s">
        <v>45</v>
      </c>
      <c r="E89" s="60" t="s">
        <v>82</v>
      </c>
      <c r="F89" s="60"/>
      <c r="G89" s="27">
        <f t="shared" si="26"/>
        <v>17.399999999999999</v>
      </c>
      <c r="H89" s="27">
        <f t="shared" si="26"/>
        <v>17.399999999999999</v>
      </c>
      <c r="I89" s="27">
        <f t="shared" si="26"/>
        <v>17.399999999999999</v>
      </c>
    </row>
    <row r="90" spans="1:9" ht="18.75" customHeight="1">
      <c r="A90" s="20" t="s">
        <v>60</v>
      </c>
      <c r="B90" s="65" t="s">
        <v>116</v>
      </c>
      <c r="C90" s="60" t="s">
        <v>31</v>
      </c>
      <c r="D90" s="60" t="s">
        <v>45</v>
      </c>
      <c r="E90" s="60" t="s">
        <v>82</v>
      </c>
      <c r="F90" s="60" t="s">
        <v>59</v>
      </c>
      <c r="G90" s="27">
        <v>17.399999999999999</v>
      </c>
      <c r="H90" s="27">
        <v>17.399999999999999</v>
      </c>
      <c r="I90" s="27">
        <v>17.399999999999999</v>
      </c>
    </row>
    <row r="91" spans="1:9" ht="60" customHeight="1">
      <c r="A91" s="48" t="s">
        <v>117</v>
      </c>
      <c r="B91" s="55">
        <v>758</v>
      </c>
      <c r="C91" s="55"/>
      <c r="D91" s="55"/>
      <c r="E91" s="55"/>
      <c r="F91" s="55"/>
      <c r="G91" s="28">
        <f>G94+G92</f>
        <v>2184.3999999999996</v>
      </c>
      <c r="H91" s="28">
        <f t="shared" ref="H91:I91" si="27">H94+H92</f>
        <v>2216</v>
      </c>
      <c r="I91" s="28">
        <f t="shared" si="27"/>
        <v>2276</v>
      </c>
    </row>
    <row r="92" spans="1:9" ht="70.5" customHeight="1">
      <c r="A92" s="94" t="s">
        <v>119</v>
      </c>
      <c r="B92" s="71" t="s">
        <v>83</v>
      </c>
      <c r="C92" s="72" t="s">
        <v>34</v>
      </c>
      <c r="D92" s="72" t="s">
        <v>29</v>
      </c>
      <c r="E92" s="72"/>
      <c r="F92" s="72"/>
      <c r="G92" s="34">
        <f>G93</f>
        <v>50</v>
      </c>
      <c r="H92" s="34">
        <f t="shared" ref="H92:I92" si="28">H93</f>
        <v>50</v>
      </c>
      <c r="I92" s="34">
        <f t="shared" si="28"/>
        <v>50</v>
      </c>
    </row>
    <row r="93" spans="1:9" ht="34.5" customHeight="1">
      <c r="A93" s="20" t="s">
        <v>53</v>
      </c>
      <c r="B93" s="73" t="s">
        <v>83</v>
      </c>
      <c r="C93" s="74" t="s">
        <v>34</v>
      </c>
      <c r="D93" s="74" t="s">
        <v>29</v>
      </c>
      <c r="E93" s="74" t="s">
        <v>66</v>
      </c>
      <c r="F93" s="74" t="s">
        <v>55</v>
      </c>
      <c r="G93" s="43">
        <v>50</v>
      </c>
      <c r="H93" s="43">
        <v>50</v>
      </c>
      <c r="I93" s="43">
        <v>50</v>
      </c>
    </row>
    <row r="94" spans="1:9" ht="17.25" customHeight="1">
      <c r="A94" s="20" t="s">
        <v>24</v>
      </c>
      <c r="B94" s="65" t="s">
        <v>83</v>
      </c>
      <c r="C94" s="60" t="s">
        <v>36</v>
      </c>
      <c r="D94" s="60"/>
      <c r="E94" s="60"/>
      <c r="F94" s="60"/>
      <c r="G94" s="27">
        <f>G95</f>
        <v>2134.3999999999996</v>
      </c>
      <c r="H94" s="27">
        <f t="shared" ref="H94:I95" si="29">H95</f>
        <v>2166</v>
      </c>
      <c r="I94" s="27">
        <f t="shared" si="29"/>
        <v>2226</v>
      </c>
    </row>
    <row r="95" spans="1:9" ht="19.5" customHeight="1">
      <c r="A95" s="20" t="s">
        <v>25</v>
      </c>
      <c r="B95" s="65" t="s">
        <v>83</v>
      </c>
      <c r="C95" s="60" t="s">
        <v>36</v>
      </c>
      <c r="D95" s="60" t="s">
        <v>28</v>
      </c>
      <c r="E95" s="60"/>
      <c r="F95" s="60"/>
      <c r="G95" s="27">
        <f>G96</f>
        <v>2134.3999999999996</v>
      </c>
      <c r="H95" s="27">
        <f t="shared" si="29"/>
        <v>2166</v>
      </c>
      <c r="I95" s="27">
        <f t="shared" si="29"/>
        <v>2226</v>
      </c>
    </row>
    <row r="96" spans="1:9" ht="30.75" customHeight="1">
      <c r="A96" s="20" t="s">
        <v>26</v>
      </c>
      <c r="B96" s="65" t="s">
        <v>83</v>
      </c>
      <c r="C96" s="60" t="s">
        <v>36</v>
      </c>
      <c r="D96" s="60" t="s">
        <v>28</v>
      </c>
      <c r="E96" s="60" t="s">
        <v>84</v>
      </c>
      <c r="F96" s="60"/>
      <c r="G96" s="27">
        <f>G97+G98+G99</f>
        <v>2134.3999999999996</v>
      </c>
      <c r="H96" s="27">
        <f t="shared" ref="H96:I96" si="30">H97+H98+H99</f>
        <v>2166</v>
      </c>
      <c r="I96" s="27">
        <f t="shared" si="30"/>
        <v>2226</v>
      </c>
    </row>
    <row r="97" spans="1:9" ht="71.25" customHeight="1">
      <c r="A97" s="20" t="s">
        <v>54</v>
      </c>
      <c r="B97" s="65" t="s">
        <v>83</v>
      </c>
      <c r="C97" s="60" t="s">
        <v>36</v>
      </c>
      <c r="D97" s="60" t="s">
        <v>28</v>
      </c>
      <c r="E97" s="60" t="s">
        <v>84</v>
      </c>
      <c r="F97" s="60" t="s">
        <v>52</v>
      </c>
      <c r="G97" s="27">
        <v>1070.8</v>
      </c>
      <c r="H97" s="27">
        <v>1100</v>
      </c>
      <c r="I97" s="27">
        <v>1150</v>
      </c>
    </row>
    <row r="98" spans="1:9" ht="31.5" customHeight="1">
      <c r="A98" s="20" t="s">
        <v>53</v>
      </c>
      <c r="B98" s="65" t="s">
        <v>83</v>
      </c>
      <c r="C98" s="60" t="s">
        <v>36</v>
      </c>
      <c r="D98" s="60" t="s">
        <v>28</v>
      </c>
      <c r="E98" s="60" t="s">
        <v>84</v>
      </c>
      <c r="F98" s="60" t="s">
        <v>55</v>
      </c>
      <c r="G98" s="27">
        <v>1057.5999999999999</v>
      </c>
      <c r="H98" s="27">
        <v>1060</v>
      </c>
      <c r="I98" s="27">
        <v>1070</v>
      </c>
    </row>
    <row r="99" spans="1:9" s="29" customFormat="1" ht="28.5" customHeight="1">
      <c r="A99" s="20" t="s">
        <v>118</v>
      </c>
      <c r="B99" s="65" t="s">
        <v>83</v>
      </c>
      <c r="C99" s="60" t="s">
        <v>36</v>
      </c>
      <c r="D99" s="60" t="s">
        <v>28</v>
      </c>
      <c r="E99" s="60" t="s">
        <v>84</v>
      </c>
      <c r="F99" s="60" t="s">
        <v>56</v>
      </c>
      <c r="G99" s="27">
        <v>6</v>
      </c>
      <c r="H99" s="27">
        <v>6</v>
      </c>
      <c r="I99" s="27">
        <v>6</v>
      </c>
    </row>
    <row r="100" spans="1:9" s="25" customFormat="1" ht="24" customHeight="1">
      <c r="A100" s="33" t="s">
        <v>27</v>
      </c>
      <c r="B100" s="54"/>
      <c r="C100" s="54"/>
      <c r="D100" s="84"/>
      <c r="E100" s="54"/>
      <c r="F100" s="54"/>
      <c r="G100" s="28">
        <f>G16+G68+G75+G91</f>
        <v>8587.4604599999984</v>
      </c>
      <c r="H100" s="28">
        <f>H16+H68+H75+H91</f>
        <v>8649.4604600000002</v>
      </c>
      <c r="I100" s="28">
        <f>I16+I68+I75+I91</f>
        <v>8814.4604600000002</v>
      </c>
    </row>
    <row r="101" spans="1:9" ht="26.25" customHeight="1"/>
    <row r="102" spans="1:9" s="29" customFormat="1" ht="54.75" hidden="1" customHeight="1">
      <c r="A102" s="8"/>
      <c r="B102" s="8"/>
      <c r="C102" s="8"/>
      <c r="D102" s="8"/>
      <c r="E102" s="9"/>
      <c r="F102" s="8"/>
      <c r="G102"/>
      <c r="H102"/>
      <c r="I102"/>
    </row>
    <row r="103" spans="1:9" s="29" customFormat="1" ht="27.75" hidden="1" customHeight="1">
      <c r="A103" s="8"/>
      <c r="B103" s="8"/>
      <c r="C103" s="8"/>
      <c r="D103" s="8"/>
      <c r="E103" s="9"/>
      <c r="F103" s="8"/>
      <c r="G103"/>
      <c r="H103"/>
      <c r="I103"/>
    </row>
    <row r="106" spans="1:9">
      <c r="H106" s="32"/>
      <c r="I106" s="32"/>
    </row>
    <row r="107" spans="1:9">
      <c r="H107" s="32"/>
      <c r="I107" s="32"/>
    </row>
  </sheetData>
  <mergeCells count="24">
    <mergeCell ref="I10:I14"/>
    <mergeCell ref="D12:D14"/>
    <mergeCell ref="E12:E14"/>
    <mergeCell ref="F12:F14"/>
    <mergeCell ref="G10:G14"/>
    <mergeCell ref="H10:H14"/>
    <mergeCell ref="A10:A14"/>
    <mergeCell ref="B10:F10"/>
    <mergeCell ref="B11:F11"/>
    <mergeCell ref="B12:B14"/>
    <mergeCell ref="C12:C14"/>
    <mergeCell ref="A8:I8"/>
    <mergeCell ref="A1:D1"/>
    <mergeCell ref="A2:D2"/>
    <mergeCell ref="A3:D3"/>
    <mergeCell ref="A4:D4"/>
    <mergeCell ref="A5:D5"/>
    <mergeCell ref="A6:D6"/>
    <mergeCell ref="F1:I1"/>
    <mergeCell ref="F2:I2"/>
    <mergeCell ref="F3:I3"/>
    <mergeCell ref="F4:I4"/>
    <mergeCell ref="F5:I5"/>
    <mergeCell ref="F6:I6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посел</vt:lpstr>
    </vt:vector>
  </TitlesOfParts>
  <Company>ISEV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Администрация</cp:lastModifiedBy>
  <cp:lastPrinted>2017-12-26T04:34:18Z</cp:lastPrinted>
  <dcterms:created xsi:type="dcterms:W3CDTF">2008-08-15T05:41:45Z</dcterms:created>
  <dcterms:modified xsi:type="dcterms:W3CDTF">2017-12-26T04:34:46Z</dcterms:modified>
</cp:coreProperties>
</file>